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al Analyz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  <sz val="14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CD"/>
        <bgColor rgb="00FFF3CD"/>
      </patternFill>
    </fill>
    <fill>
      <patternFill patternType="solid">
        <fgColor rgb="00D4EDDA"/>
        <bgColor rgb="00D4ED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3" fillId="0" borderId="0" pivotButton="0" quotePrefix="0" xfId="0"/>
    <xf numFmtId="0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5" customWidth="1" min="3" max="3"/>
  </cols>
  <sheetData>
    <row r="1">
      <c r="A1" s="1" t="inlineStr">
        <is>
          <t>REBWB DEAL ANALYZER</t>
        </is>
      </c>
    </row>
    <row r="3">
      <c r="A3" s="2" t="inlineStr">
        <is>
          <t>Property Details</t>
        </is>
      </c>
      <c r="B3" s="2" t="inlineStr">
        <is>
          <t>Value</t>
        </is>
      </c>
      <c r="C3" s="2" t="inlineStr">
        <is>
          <t>Notes</t>
        </is>
      </c>
      <c r="D3" s="2" t="inlineStr"/>
    </row>
    <row r="4">
      <c r="A4" s="3" t="inlineStr">
        <is>
          <t>Purchase Price</t>
        </is>
      </c>
      <c r="B4" s="4" t="n">
        <v>250000</v>
      </c>
      <c r="C4" s="3" t="inlineStr">
        <is>
          <t>Total acquisition cost</t>
        </is>
      </c>
    </row>
    <row r="5">
      <c r="A5" s="3" t="inlineStr">
        <is>
          <t>Down Payment %</t>
        </is>
      </c>
      <c r="B5" s="4" t="n">
        <v>0.2</v>
      </c>
      <c r="C5" s="3" t="inlineStr">
        <is>
          <t>Typical 20-25%</t>
        </is>
      </c>
    </row>
    <row r="6">
      <c r="A6" s="3" t="inlineStr">
        <is>
          <t>Interest Rate %</t>
        </is>
      </c>
      <c r="B6" s="4" t="n">
        <v>0.07000000000000001</v>
      </c>
      <c r="C6" s="3" t="inlineStr">
        <is>
          <t>Current mortgage rate</t>
        </is>
      </c>
    </row>
    <row r="7">
      <c r="A7" s="3" t="inlineStr">
        <is>
          <t>Loan Term (Years)</t>
        </is>
      </c>
      <c r="B7" s="4" t="n">
        <v>30</v>
      </c>
      <c r="C7" s="3" t="inlineStr">
        <is>
          <t>Usually 15 or 30</t>
        </is>
      </c>
    </row>
    <row r="8">
      <c r="A8" s="3" t="inlineStr">
        <is>
          <t>Monthly Rent</t>
        </is>
      </c>
      <c r="B8" s="4" t="n">
        <v>2000</v>
      </c>
      <c r="C8" s="3" t="inlineStr">
        <is>
          <t>Expected gross rent</t>
        </is>
      </c>
    </row>
    <row r="9">
      <c r="A9" s="3" t="inlineStr">
        <is>
          <t>Property Taxes/Year</t>
        </is>
      </c>
      <c r="B9" s="4" t="n">
        <v>3000</v>
      </c>
      <c r="C9" s="3" t="inlineStr"/>
    </row>
    <row r="10">
      <c r="A10" s="3" t="inlineStr">
        <is>
          <t>Insurance/Year</t>
        </is>
      </c>
      <c r="B10" s="4" t="n">
        <v>1200</v>
      </c>
      <c r="C10" s="3" t="inlineStr"/>
    </row>
    <row r="11">
      <c r="A11" s="3" t="inlineStr">
        <is>
          <t>HOA/Month</t>
        </is>
      </c>
      <c r="B11" s="4" t="n">
        <v>0</v>
      </c>
      <c r="C11" s="3" t="inlineStr">
        <is>
          <t>If applicable</t>
        </is>
      </c>
    </row>
    <row r="12">
      <c r="A12" s="3" t="inlineStr">
        <is>
          <t>Maintenance Reserve %</t>
        </is>
      </c>
      <c r="B12" s="4" t="n">
        <v>0.05</v>
      </c>
      <c r="C12" s="3" t="inlineStr">
        <is>
          <t>5-10% of rent</t>
        </is>
      </c>
    </row>
    <row r="13">
      <c r="A13" s="3" t="inlineStr">
        <is>
          <t>Vacancy Rate %</t>
        </is>
      </c>
      <c r="B13" s="4" t="n">
        <v>0.08</v>
      </c>
      <c r="C13" s="3" t="inlineStr">
        <is>
          <t>5-10% typical</t>
        </is>
      </c>
    </row>
    <row r="14">
      <c r="A14" s="3" t="inlineStr">
        <is>
          <t>Property Management %</t>
        </is>
      </c>
      <c r="B14" s="4" t="n">
        <v>0.1</v>
      </c>
      <c r="C14" s="3" t="inlineStr">
        <is>
          <t>8-12% if outsourced</t>
        </is>
      </c>
    </row>
    <row r="17">
      <c r="A17" s="5" t="inlineStr">
        <is>
          <t>CALCULATED RESULTS</t>
        </is>
      </c>
    </row>
    <row r="18">
      <c r="A18" s="3" t="inlineStr">
        <is>
          <t>Loan Amount</t>
        </is>
      </c>
      <c r="B18" s="6">
        <f>B4*(1-B5)</f>
        <v/>
      </c>
    </row>
    <row r="19">
      <c r="A19" s="3" t="inlineStr">
        <is>
          <t>Monthly Mortgage Payment</t>
        </is>
      </c>
      <c r="B19" s="6">
        <f>PMT(B6/12,B7*12,-B18)</f>
        <v/>
      </c>
    </row>
    <row r="20">
      <c r="A20" s="3" t="inlineStr">
        <is>
          <t>Annual Gross Rent</t>
        </is>
      </c>
      <c r="B20" s="6">
        <f>B8*12</f>
        <v/>
      </c>
    </row>
    <row r="21">
      <c r="A21" s="3" t="inlineStr">
        <is>
          <t>Effective Gross Income</t>
        </is>
      </c>
      <c r="B21" s="6">
        <f>B20*(1-B13)</f>
        <v/>
      </c>
    </row>
    <row r="22">
      <c r="A22" s="3" t="inlineStr">
        <is>
          <t>Annual Operating Expenses</t>
        </is>
      </c>
      <c r="B22" s="6">
        <f>B9+B10+B11*12+B20*B12+B20*B14</f>
        <v/>
      </c>
    </row>
    <row r="23">
      <c r="A23" s="3" t="inlineStr">
        <is>
          <t>Net Operating Income (NOI)</t>
        </is>
      </c>
      <c r="B23" s="6">
        <f>B21-B22</f>
        <v/>
      </c>
    </row>
    <row r="24">
      <c r="A24" s="3" t="inlineStr">
        <is>
          <t>Annual Debt Service</t>
        </is>
      </c>
      <c r="B24" s="6">
        <f>B19*12</f>
        <v/>
      </c>
    </row>
    <row r="25">
      <c r="A25" s="3" t="inlineStr">
        <is>
          <t>Annual Cash Flow</t>
        </is>
      </c>
      <c r="B25" s="6">
        <f>B23-B24</f>
        <v/>
      </c>
    </row>
    <row r="26">
      <c r="A26" s="3" t="inlineStr">
        <is>
          <t>Monthly Cash Flow</t>
        </is>
      </c>
      <c r="B26" s="6">
        <f>B25/12</f>
        <v/>
      </c>
    </row>
    <row r="27">
      <c r="A27" s="3" t="inlineStr">
        <is>
          <t>Cash-on-Cash Return</t>
        </is>
      </c>
      <c r="B27" s="6">
        <f>B25/(B4*B5)</f>
        <v/>
      </c>
    </row>
    <row r="28">
      <c r="A28" s="3" t="inlineStr">
        <is>
          <t>Cap Rate</t>
        </is>
      </c>
      <c r="B28" s="6">
        <f>B23/B4</f>
        <v/>
      </c>
    </row>
    <row r="29">
      <c r="A29" s="3" t="inlineStr">
        <is>
          <t>1% Rule Test</t>
        </is>
      </c>
      <c r="B29" s="6">
        <f>B8/B4</f>
        <v/>
      </c>
    </row>
  </sheetData>
  <mergeCells count="2">
    <mergeCell ref="A1:D1"/>
    <mergeCell ref="A17:D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